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60822523-DA63-4834-8AB6-0E795DA89B9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.Com pass" sheetId="1" r:id="rId1"/>
    <sheet name="B.Com (H)" sheetId="2" r:id="rId2"/>
    <sheet name="BBA" sheetId="3" r:id="rId3"/>
    <sheet name="2023-2024" sheetId="4" r:id="rId4"/>
  </sheets>
  <calcPr calcId="191029"/>
  <fileRecoveryPr autoRecover="0"/>
</workbook>
</file>

<file path=xl/calcChain.xml><?xml version="1.0" encoding="utf-8"?>
<calcChain xmlns="http://schemas.openxmlformats.org/spreadsheetml/2006/main">
  <c r="C13" i="4" l="1"/>
  <c r="B14" i="4" s="1"/>
  <c r="C14" i="4" s="1"/>
  <c r="B15" i="4" s="1"/>
  <c r="C15" i="4" s="1"/>
  <c r="B16" i="4" s="1"/>
  <c r="C16" i="4" s="1"/>
  <c r="C6" i="4"/>
  <c r="B7" i="4" s="1"/>
  <c r="C7" i="4" s="1"/>
  <c r="B8" i="4" s="1"/>
  <c r="C8" i="4" s="1"/>
  <c r="B9" i="4" s="1"/>
  <c r="C9" i="4" s="1"/>
  <c r="B10" i="4" s="1"/>
  <c r="C10" i="4" s="1"/>
  <c r="B11" i="4" s="1"/>
  <c r="C28" i="4"/>
  <c r="C31" i="4"/>
  <c r="B26" i="4"/>
  <c r="C19" i="4"/>
  <c r="B20" i="4" s="1"/>
  <c r="C20" i="4" s="1"/>
  <c r="B21" i="4" s="1"/>
  <c r="C21" i="4" s="1"/>
  <c r="B22" i="4" s="1"/>
  <c r="B32" i="4"/>
  <c r="C32" i="4" s="1"/>
  <c r="B29" i="4"/>
  <c r="C29" i="4"/>
</calcChain>
</file>

<file path=xl/sharedStrings.xml><?xml version="1.0" encoding="utf-8"?>
<sst xmlns="http://schemas.openxmlformats.org/spreadsheetml/2006/main" count="365" uniqueCount="266">
  <si>
    <t>Basic of Computer</t>
  </si>
  <si>
    <t>Bus. Maths</t>
  </si>
  <si>
    <t>HRM</t>
  </si>
  <si>
    <t>BRF</t>
  </si>
  <si>
    <t>Income Tax</t>
  </si>
  <si>
    <t>Time Table, Deptt. Of Commerce</t>
  </si>
  <si>
    <t>Economics</t>
  </si>
  <si>
    <t>Maths</t>
  </si>
  <si>
    <t>1 (09.00-.09.45)</t>
  </si>
  <si>
    <t>2 (09.45-10.30)</t>
  </si>
  <si>
    <t>3 (10.30-11.15)</t>
  </si>
  <si>
    <t>4 (11.15-12.00)</t>
  </si>
  <si>
    <t>5 (12.00-12.45)</t>
  </si>
  <si>
    <t>6(12.45-01.30)</t>
  </si>
  <si>
    <t>7 (01.30-02.15)</t>
  </si>
  <si>
    <t>`</t>
  </si>
  <si>
    <t>Corporate A/c</t>
  </si>
  <si>
    <t>Company Law</t>
  </si>
  <si>
    <t>Costing</t>
  </si>
  <si>
    <t>BBA Time Table 2022-23</t>
  </si>
  <si>
    <t>Financial A/c</t>
  </si>
  <si>
    <t>Busness Commu</t>
  </si>
  <si>
    <t>Bus. Org.</t>
  </si>
  <si>
    <t>Computer</t>
  </si>
  <si>
    <t>Marketing</t>
  </si>
  <si>
    <t>Disaster Mgmt</t>
  </si>
  <si>
    <t>Capital Mkt.</t>
  </si>
  <si>
    <t>B- RN 85- Sapna</t>
  </si>
  <si>
    <t>EVS</t>
  </si>
  <si>
    <t>Cyber Security</t>
  </si>
  <si>
    <t>Ind. Bus. Envir</t>
  </si>
  <si>
    <t>Production Mgmt.</t>
  </si>
  <si>
    <t>Presentaion &amp; Comm Skill</t>
  </si>
  <si>
    <t>BBA 1st Sem</t>
  </si>
  <si>
    <t>BBA 3rd Sem</t>
  </si>
  <si>
    <t>BBA 5th Sem</t>
  </si>
  <si>
    <t>RN-13 Vikas</t>
  </si>
  <si>
    <t>RN-87- Dimpy</t>
  </si>
  <si>
    <t>Department of Commerce</t>
  </si>
  <si>
    <t>D. Govt. College Gurgaon</t>
  </si>
  <si>
    <t>Distribution of Roll No. Section wise.</t>
  </si>
  <si>
    <t>Class</t>
  </si>
  <si>
    <t>From</t>
  </si>
  <si>
    <t>To</t>
  </si>
  <si>
    <t>Section</t>
  </si>
  <si>
    <t>Pass Course</t>
  </si>
  <si>
    <t xml:space="preserve">B.Com 1st Sem Pass                                 </t>
  </si>
  <si>
    <t>A</t>
  </si>
  <si>
    <t>B</t>
  </si>
  <si>
    <t>C</t>
  </si>
  <si>
    <t>D</t>
  </si>
  <si>
    <t>E</t>
  </si>
  <si>
    <t>F</t>
  </si>
  <si>
    <t xml:space="preserve">B.Com 3rd Sem Pass                                 </t>
  </si>
  <si>
    <t>B.Com 5th Sem (Pass)</t>
  </si>
  <si>
    <t>B.Com 1st Sem (H)</t>
  </si>
  <si>
    <t>Remaning All</t>
  </si>
  <si>
    <t>B.Com 3rd Sem (H)</t>
  </si>
  <si>
    <t>B.Com 5th Sem (H)</t>
  </si>
  <si>
    <t>BBA</t>
  </si>
  <si>
    <t xml:space="preserve">BBA 1st Sem </t>
  </si>
  <si>
    <t xml:space="preserve">BBA 3rd Sem </t>
  </si>
  <si>
    <t xml:space="preserve">BBA 5th Sem </t>
  </si>
  <si>
    <t>All Students</t>
  </si>
  <si>
    <t>B.Com (H)</t>
  </si>
  <si>
    <t>B-88- Varsha</t>
  </si>
  <si>
    <t>A-S7  - Dimpy</t>
  </si>
  <si>
    <t>A-RN-86- Varhsa</t>
  </si>
  <si>
    <t>C-87-Dimpy</t>
  </si>
  <si>
    <t>A-86- Vikas</t>
  </si>
  <si>
    <t>B- 87 - Jyoti</t>
  </si>
  <si>
    <t>S5 - Jyoti</t>
  </si>
  <si>
    <t>A-86- Varsha</t>
  </si>
  <si>
    <t>A-RN-86- Dimpy</t>
  </si>
  <si>
    <t>B-S2- Vikas</t>
  </si>
  <si>
    <t>C- 87 - Jyoti</t>
  </si>
  <si>
    <t>S1- Varsha</t>
  </si>
  <si>
    <t>A-S3- Sapna</t>
  </si>
  <si>
    <t>A- 76- Jyoti</t>
  </si>
  <si>
    <t>B-  85- Sapna</t>
  </si>
  <si>
    <t>S3</t>
  </si>
  <si>
    <t>S6</t>
  </si>
  <si>
    <t>A-48- Vikasdeep</t>
  </si>
  <si>
    <t>B-48- Vikasdeep</t>
  </si>
  <si>
    <t>C-48- Vikasdeep</t>
  </si>
  <si>
    <t>C-Ignou 2  - Mansa</t>
  </si>
  <si>
    <t>B- 85- Vikas</t>
  </si>
  <si>
    <t>C-79- Pradeep</t>
  </si>
  <si>
    <t>A-86-Sushma</t>
  </si>
  <si>
    <t>B-S2-Pardeep</t>
  </si>
  <si>
    <t>S8-Manoj Bala</t>
  </si>
  <si>
    <t>A-86-Pinkey</t>
  </si>
  <si>
    <t>B-S2-Kusum Lata</t>
  </si>
  <si>
    <t>A-S6-Navneet</t>
  </si>
  <si>
    <t>B- S8-Navneet</t>
  </si>
  <si>
    <t>C-S1- Manoj Bala</t>
  </si>
  <si>
    <t>A- IGNOU- Mansa</t>
  </si>
  <si>
    <t>B-87- Sapana</t>
  </si>
  <si>
    <t>B- IGNOU- Mansa</t>
  </si>
  <si>
    <t>RN-IGNOU- Mansa</t>
  </si>
  <si>
    <t xml:space="preserve">w.e.f. 01.10.2022 </t>
  </si>
  <si>
    <t>A &amp; B -77 Inna</t>
  </si>
  <si>
    <t>A- 77- Poonam Sharma</t>
  </si>
  <si>
    <t>B-78- Dauly</t>
  </si>
  <si>
    <t>An. Int. To Stat</t>
  </si>
  <si>
    <t>A-77- Parveen</t>
  </si>
  <si>
    <t>B- 78- Pinki</t>
  </si>
  <si>
    <t>Bus. Economics</t>
  </si>
  <si>
    <t>Co-Law</t>
  </si>
  <si>
    <t>A &amp; B-12</t>
  </si>
  <si>
    <t>Fin. Mgmt.</t>
  </si>
  <si>
    <t>A-13- Tarunlata</t>
  </si>
  <si>
    <t>B-82- Poonam Kapoor</t>
  </si>
  <si>
    <t>76- Tarunlata</t>
  </si>
  <si>
    <t>B-78- Neeshu</t>
  </si>
  <si>
    <t>D-79-Shilpi</t>
  </si>
  <si>
    <t>E-75- Chetna</t>
  </si>
  <si>
    <t>F-80- Monika</t>
  </si>
  <si>
    <t>Bus. Eco</t>
  </si>
  <si>
    <t>E-80-</t>
  </si>
  <si>
    <t>F-</t>
  </si>
  <si>
    <t>A-76- Hansa</t>
  </si>
  <si>
    <t>C-S3- Neeshu</t>
  </si>
  <si>
    <t>C-80-</t>
  </si>
  <si>
    <t>C &amp; D- 80- Vikasdeep</t>
  </si>
  <si>
    <t>E-S1- Chetna</t>
  </si>
  <si>
    <t>F-84- Farhat</t>
  </si>
  <si>
    <t>Bus. Mgmt.</t>
  </si>
  <si>
    <t>A-80-Chetna</t>
  </si>
  <si>
    <t>A-80- Ritu</t>
  </si>
  <si>
    <t>E-S4- Anju</t>
  </si>
  <si>
    <t>A-S1- Farhat</t>
  </si>
  <si>
    <t>D-S4- Puneet</t>
  </si>
  <si>
    <t>D-79- Anju</t>
  </si>
  <si>
    <t>Bus. Statistics</t>
  </si>
  <si>
    <t>Co- Law</t>
  </si>
  <si>
    <t>A-82- Satyapal</t>
  </si>
  <si>
    <t>B-S2- Monika</t>
  </si>
  <si>
    <t>D-S7- Hansa</t>
  </si>
  <si>
    <t>D-79- Inna</t>
  </si>
  <si>
    <t>A-S2- Suresh</t>
  </si>
  <si>
    <t>B-82- Puneet</t>
  </si>
  <si>
    <t>D-79- Payal</t>
  </si>
  <si>
    <t>A &amp; B- 83- Gagandeep</t>
  </si>
  <si>
    <t>C-81- Satyapal</t>
  </si>
  <si>
    <t>D-84- Rashmi</t>
  </si>
  <si>
    <t>A-83- Satyapal</t>
  </si>
  <si>
    <t>B-84- Anju</t>
  </si>
  <si>
    <t>A-83- Mahender</t>
  </si>
  <si>
    <t>B-84- Poonam Sharma</t>
  </si>
  <si>
    <t>C-81- Puneet</t>
  </si>
  <si>
    <t>D-85- Dauly</t>
  </si>
  <si>
    <t>C-81- Mahender</t>
  </si>
  <si>
    <t>D-85- Neeshu</t>
  </si>
  <si>
    <t>A-83- Poonam Sharma</t>
  </si>
  <si>
    <t>B-84- Dauly</t>
  </si>
  <si>
    <t>C-81- Suresh</t>
  </si>
  <si>
    <t>B.Com Pass Time Table 2023-24</t>
  </si>
  <si>
    <t>M.Com Time Table 2023-24</t>
  </si>
  <si>
    <t>B.Com (Hons) Time Table 2023-24</t>
  </si>
  <si>
    <t>D-S3</t>
  </si>
  <si>
    <t>A-76</t>
  </si>
  <si>
    <t>D-84- Pinkey</t>
  </si>
  <si>
    <t>C-S4- Shilpi</t>
  </si>
  <si>
    <t>A -77- Anjana</t>
  </si>
  <si>
    <t>B-77-</t>
  </si>
  <si>
    <t>B-S8</t>
  </si>
  <si>
    <t>D- 7- Rini</t>
  </si>
  <si>
    <t>A &amp; B- 7- Rini</t>
  </si>
  <si>
    <t>E- 7-Rini</t>
  </si>
  <si>
    <t>F- 7-Rini</t>
  </si>
  <si>
    <t>A &amp;B- 79- Anju  Rani</t>
  </si>
  <si>
    <t>76- Payal</t>
  </si>
  <si>
    <t>75- Puneet</t>
  </si>
  <si>
    <t>A-82- Rashmi</t>
  </si>
  <si>
    <t>C-S2- Gagandeep</t>
  </si>
  <si>
    <t>A-12- Tarun Lata</t>
  </si>
  <si>
    <t>B-79- Inna</t>
  </si>
  <si>
    <t>Including Migration &amp; Old Student</t>
  </si>
  <si>
    <t>D-S4- Meenaskhi Yadav</t>
  </si>
  <si>
    <t>C-85- Meenakshi Yadav</t>
  </si>
  <si>
    <t>Bu. Environment</t>
  </si>
  <si>
    <t>Secterial Practice</t>
  </si>
  <si>
    <t>Auditing</t>
  </si>
  <si>
    <t>GST</t>
  </si>
  <si>
    <t>Financial Accounting</t>
  </si>
  <si>
    <t>Statistical Anal &amp; Ms Excells</t>
  </si>
  <si>
    <t>Bus. Ethics</t>
  </si>
  <si>
    <t>Financial Institution</t>
  </si>
  <si>
    <t>Accounting For Mgmt</t>
  </si>
  <si>
    <t>Project Plan &amp; Mgmt</t>
  </si>
  <si>
    <t xml:space="preserve">Retail Mgmt &amp; Sales Prcedure </t>
  </si>
  <si>
    <t>Bus. Environment</t>
  </si>
  <si>
    <t>w.e.f. 01.04.2024</t>
  </si>
  <si>
    <t xml:space="preserve">w.e.f. 01.01.2024 </t>
  </si>
  <si>
    <t>w.e.f. 01.01 .2024</t>
  </si>
  <si>
    <t>international marketing</t>
  </si>
  <si>
    <t>auditing</t>
  </si>
  <si>
    <t>B.Com 2ndSem</t>
  </si>
  <si>
    <t>B.Com 4th Sem</t>
  </si>
  <si>
    <t>B.Com 6th   Sem</t>
  </si>
  <si>
    <t>Production Mgmt</t>
  </si>
  <si>
    <t>75- Suresh</t>
  </si>
  <si>
    <t>Corporate Tax &amp; Planing</t>
  </si>
  <si>
    <t>Quantitative Tech</t>
  </si>
  <si>
    <t>Women Enterpreneurship</t>
  </si>
  <si>
    <t>76- Poonam Kapoor</t>
  </si>
  <si>
    <t>Financial Mgmt &amp; Policy</t>
  </si>
  <si>
    <t>Contempory Issues In Commerce</t>
  </si>
  <si>
    <t>Legal Environment Of Business</t>
  </si>
  <si>
    <t>Business Research Method</t>
  </si>
  <si>
    <t>Cost Accounting &amp; Standard Reporting</t>
  </si>
  <si>
    <t>Int. Marketing</t>
  </si>
  <si>
    <t>75- Ritu (4-6)</t>
  </si>
  <si>
    <t>75 - Ritu (1-3)</t>
  </si>
  <si>
    <t>Global Bus Envrionment</t>
  </si>
  <si>
    <t>S1- Monika Tyagi</t>
  </si>
  <si>
    <t>75- Inna</t>
  </si>
  <si>
    <t>pinky</t>
  </si>
  <si>
    <t>Bus. law</t>
  </si>
  <si>
    <t>introduction to computer</t>
  </si>
  <si>
    <t>business management</t>
  </si>
  <si>
    <t>A-77- Neeshu</t>
  </si>
  <si>
    <t>B-78- Rashmi</t>
  </si>
  <si>
    <t>A&amp;B-12-praveen</t>
  </si>
  <si>
    <t>B.Com (H) 2 nd Sem</t>
  </si>
  <si>
    <t>B.Com (H) 4 th  Sem</t>
  </si>
  <si>
    <t>B.Com (H) 6th Sem</t>
  </si>
  <si>
    <t>M.Com 2st Sem</t>
  </si>
  <si>
    <t>M.Com 4 th Sem</t>
  </si>
  <si>
    <t>A&amp;B-12-Meenakshi</t>
  </si>
  <si>
    <t>A +B -12- Satyapal</t>
  </si>
  <si>
    <t>A -13- Payal</t>
  </si>
  <si>
    <t>B-13  Payal</t>
  </si>
  <si>
    <t>B- 13 Meenakshi Yadav</t>
  </si>
  <si>
    <t>A +B 13- Anju</t>
  </si>
  <si>
    <t>76- Meenakshi</t>
  </si>
  <si>
    <t>76- Mahender(1-4)</t>
  </si>
  <si>
    <t>B  76- Mahender(5-6)</t>
  </si>
  <si>
    <t>A -13- meenakshi</t>
  </si>
  <si>
    <t xml:space="preserve"> B-13- meenakshi(1-4)</t>
  </si>
  <si>
    <t>B-S2- Chetna</t>
  </si>
  <si>
    <t>Bu. Management</t>
  </si>
  <si>
    <t>B-78- Farhat</t>
  </si>
  <si>
    <t>C +D-7- Rini</t>
  </si>
  <si>
    <t xml:space="preserve">E &amp; F- </t>
  </si>
  <si>
    <t>B+C- S2- Hansa</t>
  </si>
  <si>
    <t xml:space="preserve"> C -85- Farhat</t>
  </si>
  <si>
    <t>A+D-S7- Shilpi</t>
  </si>
  <si>
    <t>A-82- Monika</t>
  </si>
  <si>
    <t>D-85- Meenaskhi Yadav</t>
  </si>
  <si>
    <t>C-88- Pinki</t>
  </si>
  <si>
    <t>C &amp; D- 85- Gagandeep</t>
  </si>
  <si>
    <t>A+B -84- Parveen</t>
  </si>
  <si>
    <t>D-85- Poonam Sharma</t>
  </si>
  <si>
    <t>C- S4- Ritu</t>
  </si>
  <si>
    <t>A+B   12- meenakshi</t>
  </si>
  <si>
    <t>C-78- Mahender</t>
  </si>
  <si>
    <t>B-81- Suresh</t>
  </si>
  <si>
    <t>B-82 Parveen</t>
  </si>
  <si>
    <t>A-S5 -- Ritu</t>
  </si>
  <si>
    <t>A --S5 Rashmi</t>
  </si>
  <si>
    <t>C - 81- Shilpi                             F  -83 -Dauly</t>
  </si>
  <si>
    <t>B-77- Hansa</t>
  </si>
  <si>
    <t>75 Tarunlata</t>
  </si>
  <si>
    <t>75- Poonam Kapoor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</si>
</sst>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0" fillId="0" borderId="2" xfId="0" applyBorder="1"/>
    <xf numFmtId="0" fontId="3" fillId="0" borderId="2" xfId="0" applyFont="1" applyBorder="1" applyAlignment="1">
      <alignment horizontal="left" vertical="top" wrapText="1" indent="1"/>
    </xf>
    <xf numFmtId="0" fontId="2" fillId="0" borderId="2" xfId="0" applyFont="1" applyBorder="1" applyAlignment="1">
      <alignment horizontal="left" vertical="top" wrapText="1" indent="1"/>
    </xf>
    <xf numFmtId="0" fontId="2" fillId="0" borderId="4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0" fillId="0" borderId="10" xfId="0" applyBorder="1"/>
    <xf numFmtId="0" fontId="0" fillId="0" borderId="9" xfId="0" applyBorder="1" applyAlignment="1">
      <alignment horizontal="center"/>
    </xf>
    <xf numFmtId="0" fontId="1" fillId="0" borderId="1" xfId="0" applyFont="1" applyBorder="1"/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wrapText="1"/>
    </xf>
    <xf numFmtId="0" fontId="0" fillId="0" borderId="3" xfId="0" applyBorder="1"/>
    <xf numFmtId="0" fontId="1" fillId="0" borderId="10" xfId="0" applyFont="1" applyBorder="1"/>
    <xf numFmtId="0" fontId="1" fillId="0" borderId="11" xfId="0" applyFont="1" applyBorder="1"/>
    <xf numFmtId="0" fontId="0" fillId="0" borderId="8" xfId="0" applyBorder="1"/>
    <xf numFmtId="0" fontId="1" fillId="0" borderId="12" xfId="0" applyFont="1" applyBorder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14" xfId="0" applyFont="1" applyBorder="1"/>
    <xf numFmtId="0" fontId="0" fillId="0" borderId="13" xfId="0" applyBorder="1"/>
    <xf numFmtId="0" fontId="2" fillId="0" borderId="1" xfId="0" applyFont="1" applyBorder="1" applyAlignment="1">
      <alignment horizontal="left" vertical="top" wrapText="1" indent="1"/>
    </xf>
    <xf numFmtId="0" fontId="1" fillId="0" borderId="2" xfId="0" applyFont="1" applyBorder="1"/>
    <xf numFmtId="0" fontId="3" fillId="0" borderId="3" xfId="0" applyFont="1" applyBorder="1" applyAlignment="1">
      <alignment horizontal="left" vertical="top" wrapText="1" indent="1"/>
    </xf>
    <xf numFmtId="0" fontId="3" fillId="0" borderId="9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0" fillId="0" borderId="9" xfId="0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1" fontId="6" fillId="0" borderId="10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" fontId="6" fillId="0" borderId="16" xfId="0" applyNumberFormat="1" applyFont="1" applyBorder="1" applyAlignment="1">
      <alignment horizontal="center"/>
    </xf>
    <xf numFmtId="1" fontId="6" fillId="0" borderId="16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" fontId="6" fillId="0" borderId="2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1" fontId="6" fillId="0" borderId="21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1" fontId="6" fillId="0" borderId="16" xfId="0" applyNumberFormat="1" applyFont="1" applyBorder="1" applyAlignment="1">
      <alignment horizontal="center" wrapText="1"/>
    </xf>
    <xf numFmtId="0" fontId="5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6" xfId="0" applyBorder="1"/>
    <xf numFmtId="0" fontId="0" fillId="0" borderId="32" xfId="0" applyBorder="1"/>
    <xf numFmtId="0" fontId="2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1" fillId="0" borderId="8" xfId="0" applyFont="1" applyBorder="1"/>
    <xf numFmtId="0" fontId="1" fillId="0" borderId="6" xfId="0" applyFont="1" applyBorder="1"/>
    <xf numFmtId="0" fontId="2" fillId="0" borderId="1" xfId="0" applyFont="1" applyBorder="1" applyAlignment="1">
      <alignment vertical="center" wrapText="1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top" wrapText="1"/>
    </xf>
    <xf numFmtId="0" fontId="0" fillId="0" borderId="10" xfId="0" applyBorder="1" applyAlignment="1">
      <alignment wrapText="1"/>
    </xf>
    <xf numFmtId="0" fontId="3" fillId="0" borderId="8" xfId="0" applyFont="1" applyBorder="1" applyAlignment="1">
      <alignment horizontal="left" vertical="top" wrapText="1" indent="1"/>
    </xf>
    <xf numFmtId="0" fontId="6" fillId="0" borderId="0" xfId="0" applyFont="1" applyAlignment="1">
      <alignment horizontal="center" vertical="top"/>
    </xf>
    <xf numFmtId="0" fontId="1" fillId="0" borderId="0" xfId="0" applyFont="1"/>
    <xf numFmtId="0" fontId="0" fillId="0" borderId="2" xfId="0" applyBorder="1" applyAlignment="1">
      <alignment wrapText="1"/>
    </xf>
    <xf numFmtId="0" fontId="2" fillId="0" borderId="34" xfId="0" applyFont="1" applyBorder="1" applyAlignment="1">
      <alignment vertical="top" wrapText="1"/>
    </xf>
    <xf numFmtId="0" fontId="3" fillId="0" borderId="35" xfId="0" applyFont="1" applyBorder="1" applyAlignment="1">
      <alignment vertical="top" wrapText="1"/>
    </xf>
    <xf numFmtId="0" fontId="0" fillId="0" borderId="35" xfId="0" applyBorder="1"/>
    <xf numFmtId="0" fontId="1" fillId="0" borderId="0" xfId="0" applyFont="1" applyAlignment="1">
      <alignment vertical="center"/>
    </xf>
    <xf numFmtId="0" fontId="3" fillId="0" borderId="10" xfId="0" applyFont="1" applyBorder="1" applyAlignment="1">
      <alignment horizontal="left" vertical="top" wrapText="1"/>
    </xf>
    <xf numFmtId="0" fontId="3" fillId="0" borderId="10" xfId="0" applyFont="1" applyBorder="1" applyAlignment="1">
      <alignment vertical="center" wrapText="1"/>
    </xf>
    <xf numFmtId="0" fontId="2" fillId="0" borderId="10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vertical="center"/>
    </xf>
    <xf numFmtId="0" fontId="2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vertical="center"/>
    </xf>
    <xf numFmtId="0" fontId="2" fillId="0" borderId="12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0" fillId="0" borderId="12" xfId="0" applyBorder="1"/>
    <xf numFmtId="0" fontId="1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3" fillId="0" borderId="6" xfId="0" applyFont="1" applyBorder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33" xfId="0" applyBorder="1"/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" fontId="6" fillId="0" borderId="24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2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tabSelected="1" zoomScale="85" zoomScaleNormal="85" workbookViewId="0">
      <selection activeCell="D13" sqref="D13"/>
    </sheetView>
  </sheetViews>
  <sheetFormatPr defaultRowHeight="15" x14ac:dyDescent="0.25"/>
  <cols>
    <col min="2" max="2" width="18" bestFit="1" customWidth="1"/>
    <col min="3" max="3" width="17.5703125" bestFit="1" customWidth="1"/>
    <col min="4" max="4" width="16.28515625" bestFit="1" customWidth="1"/>
    <col min="5" max="5" width="17.42578125" bestFit="1" customWidth="1"/>
    <col min="6" max="6" width="20.5703125" bestFit="1" customWidth="1"/>
    <col min="7" max="7" width="21" bestFit="1" customWidth="1"/>
    <col min="8" max="8" width="20.42578125" bestFit="1" customWidth="1"/>
  </cols>
  <sheetData>
    <row r="1" spans="1:8" x14ac:dyDescent="0.25">
      <c r="A1" s="103" t="s">
        <v>5</v>
      </c>
      <c r="B1" s="103"/>
      <c r="C1" s="103"/>
      <c r="D1" s="103"/>
      <c r="E1" s="103"/>
      <c r="F1" s="103"/>
      <c r="G1" s="103"/>
      <c r="H1" s="103"/>
    </row>
    <row r="2" spans="1:8" x14ac:dyDescent="0.25">
      <c r="A2" s="104" t="s">
        <v>195</v>
      </c>
      <c r="B2" s="104"/>
      <c r="C2" s="104"/>
      <c r="D2" s="104"/>
      <c r="E2" s="104"/>
      <c r="F2" s="104"/>
      <c r="G2" s="104"/>
      <c r="H2" s="104"/>
    </row>
    <row r="3" spans="1:8" x14ac:dyDescent="0.25">
      <c r="A3" s="105" t="s">
        <v>157</v>
      </c>
      <c r="B3" s="105"/>
      <c r="C3" s="105"/>
      <c r="D3" s="105"/>
      <c r="E3" s="105"/>
      <c r="F3" s="105"/>
      <c r="G3" s="105"/>
      <c r="H3" s="105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5"/>
      <c r="B5" s="23" t="s">
        <v>8</v>
      </c>
      <c r="C5" s="22" t="s">
        <v>9</v>
      </c>
      <c r="D5" s="23" t="s">
        <v>10</v>
      </c>
      <c r="E5" s="23" t="s">
        <v>11</v>
      </c>
      <c r="F5" s="22" t="s">
        <v>12</v>
      </c>
      <c r="G5" s="32" t="s">
        <v>13</v>
      </c>
      <c r="H5" s="22" t="s">
        <v>14</v>
      </c>
    </row>
    <row r="6" spans="1:8" ht="31.9" customHeight="1" x14ac:dyDescent="0.25">
      <c r="A6" s="101" t="s">
        <v>198</v>
      </c>
      <c r="B6" s="3" t="s">
        <v>20</v>
      </c>
      <c r="C6" s="34" t="s">
        <v>118</v>
      </c>
      <c r="D6" s="10" t="s">
        <v>118</v>
      </c>
      <c r="E6" s="3" t="s">
        <v>7</v>
      </c>
      <c r="F6" s="12" t="s">
        <v>127</v>
      </c>
      <c r="G6" s="34" t="s">
        <v>127</v>
      </c>
      <c r="H6" s="3" t="s">
        <v>0</v>
      </c>
    </row>
    <row r="7" spans="1:8" ht="25.5" x14ac:dyDescent="0.25">
      <c r="A7" s="102"/>
      <c r="B7" s="4" t="s">
        <v>180</v>
      </c>
      <c r="C7" s="8" t="s">
        <v>119</v>
      </c>
      <c r="E7" s="4" t="s">
        <v>171</v>
      </c>
      <c r="F7" s="13" t="s">
        <v>128</v>
      </c>
      <c r="G7" s="8" t="s">
        <v>262</v>
      </c>
      <c r="H7" s="4" t="s">
        <v>168</v>
      </c>
    </row>
    <row r="8" spans="1:8" ht="25.5" x14ac:dyDescent="0.25">
      <c r="A8" s="102"/>
      <c r="B8" s="7" t="s">
        <v>114</v>
      </c>
      <c r="C8" s="9" t="s">
        <v>120</v>
      </c>
      <c r="D8" t="s">
        <v>166</v>
      </c>
      <c r="E8" s="4" t="s">
        <v>124</v>
      </c>
      <c r="F8" s="14" t="s">
        <v>243</v>
      </c>
      <c r="G8" s="9" t="s">
        <v>181</v>
      </c>
      <c r="H8" s="5" t="s">
        <v>127</v>
      </c>
    </row>
    <row r="9" spans="1:8" x14ac:dyDescent="0.25">
      <c r="A9" s="102"/>
      <c r="B9" s="7" t="s">
        <v>115</v>
      </c>
      <c r="C9" s="3" t="s">
        <v>20</v>
      </c>
      <c r="D9" s="2" t="s">
        <v>123</v>
      </c>
      <c r="E9" s="9" t="s">
        <v>242</v>
      </c>
      <c r="F9" s="80" t="s">
        <v>0</v>
      </c>
      <c r="G9" s="7" t="s">
        <v>129</v>
      </c>
      <c r="H9" s="4" t="s">
        <v>162</v>
      </c>
    </row>
    <row r="10" spans="1:8" x14ac:dyDescent="0.25">
      <c r="A10" s="102"/>
      <c r="B10" s="7" t="s">
        <v>116</v>
      </c>
      <c r="C10" s="8" t="s">
        <v>121</v>
      </c>
      <c r="D10" s="2" t="s">
        <v>160</v>
      </c>
      <c r="E10" s="8" t="s">
        <v>125</v>
      </c>
      <c r="F10" s="13" t="s">
        <v>244</v>
      </c>
      <c r="G10" s="8" t="s">
        <v>130</v>
      </c>
      <c r="H10" s="4"/>
    </row>
    <row r="11" spans="1:8" x14ac:dyDescent="0.25">
      <c r="A11" s="102"/>
      <c r="B11" s="9" t="s">
        <v>181</v>
      </c>
      <c r="C11" s="9" t="s">
        <v>181</v>
      </c>
      <c r="E11" s="5" t="s">
        <v>20</v>
      </c>
      <c r="F11" s="80" t="s">
        <v>1</v>
      </c>
      <c r="G11" t="s">
        <v>0</v>
      </c>
      <c r="H11" s="8"/>
    </row>
    <row r="12" spans="1:8" x14ac:dyDescent="0.25">
      <c r="A12" s="102"/>
      <c r="B12" s="7" t="s">
        <v>117</v>
      </c>
      <c r="C12" s="8" t="s">
        <v>241</v>
      </c>
      <c r="D12" t="s">
        <v>0</v>
      </c>
      <c r="E12" s="7" t="s">
        <v>126</v>
      </c>
      <c r="F12" s="78" t="s">
        <v>245</v>
      </c>
      <c r="G12" s="9" t="s">
        <v>167</v>
      </c>
      <c r="H12" s="4"/>
    </row>
    <row r="13" spans="1:8" x14ac:dyDescent="0.25">
      <c r="A13" s="102"/>
      <c r="B13" s="35" t="s">
        <v>118</v>
      </c>
      <c r="C13" s="4" t="s">
        <v>122</v>
      </c>
      <c r="D13" s="1" t="s">
        <v>169</v>
      </c>
      <c r="E13" s="7"/>
      <c r="F13" s="24"/>
      <c r="G13" s="8"/>
      <c r="H13" s="4"/>
    </row>
    <row r="14" spans="1:8" ht="30" x14ac:dyDescent="0.25">
      <c r="A14" s="102"/>
      <c r="B14" s="7" t="s">
        <v>161</v>
      </c>
      <c r="C14" s="81" t="s">
        <v>179</v>
      </c>
      <c r="D14" s="2" t="s">
        <v>170</v>
      </c>
      <c r="E14" s="4"/>
      <c r="F14" s="24"/>
      <c r="G14" s="7"/>
      <c r="H14" s="4"/>
    </row>
    <row r="15" spans="1:8" ht="15.75" thickBot="1" x14ac:dyDescent="0.3">
      <c r="A15" s="102"/>
      <c r="B15" s="21"/>
      <c r="C15" s="21"/>
      <c r="D15" s="37"/>
      <c r="E15" s="4"/>
      <c r="F15" s="33"/>
      <c r="G15" s="36"/>
      <c r="H15" s="6"/>
    </row>
    <row r="16" spans="1:8" ht="18" customHeight="1" x14ac:dyDescent="0.25">
      <c r="A16" s="99" t="s">
        <v>199</v>
      </c>
      <c r="B16" s="14" t="s">
        <v>3</v>
      </c>
      <c r="C16" s="14" t="s">
        <v>16</v>
      </c>
      <c r="D16" s="14" t="s">
        <v>16</v>
      </c>
      <c r="E16" s="82" t="s">
        <v>135</v>
      </c>
      <c r="F16" s="69" t="s">
        <v>182</v>
      </c>
      <c r="G16" s="35" t="s">
        <v>24</v>
      </c>
      <c r="H16" s="35" t="s">
        <v>24</v>
      </c>
    </row>
    <row r="17" spans="1:8" x14ac:dyDescent="0.25">
      <c r="A17" s="99"/>
      <c r="B17" s="13" t="s">
        <v>131</v>
      </c>
      <c r="C17" s="13" t="s">
        <v>258</v>
      </c>
      <c r="D17" s="13" t="s">
        <v>133</v>
      </c>
      <c r="E17" s="83" t="s">
        <v>136</v>
      </c>
      <c r="F17" s="68" t="s">
        <v>255</v>
      </c>
      <c r="G17" s="7" t="s">
        <v>140</v>
      </c>
      <c r="H17" s="4" t="s">
        <v>257</v>
      </c>
    </row>
    <row r="18" spans="1:8" ht="18" customHeight="1" x14ac:dyDescent="0.25">
      <c r="A18" s="99"/>
      <c r="B18" s="13" t="s">
        <v>246</v>
      </c>
      <c r="C18" s="13" t="s">
        <v>247</v>
      </c>
      <c r="D18" s="97" t="s">
        <v>134</v>
      </c>
      <c r="E18" s="83" t="s">
        <v>137</v>
      </c>
      <c r="F18" s="72" t="s">
        <v>134</v>
      </c>
      <c r="G18" s="4" t="s">
        <v>141</v>
      </c>
      <c r="H18" s="96" t="s">
        <v>182</v>
      </c>
    </row>
    <row r="19" spans="1:8" x14ac:dyDescent="0.25">
      <c r="A19" s="99"/>
      <c r="B19" s="13" t="s">
        <v>132</v>
      </c>
      <c r="C19" s="13"/>
      <c r="D19" s="24" t="s">
        <v>174</v>
      </c>
      <c r="E19" s="83" t="s">
        <v>163</v>
      </c>
      <c r="F19" s="68" t="s">
        <v>263</v>
      </c>
      <c r="G19" s="4" t="s">
        <v>142</v>
      </c>
      <c r="H19" s="4" t="s">
        <v>112</v>
      </c>
    </row>
    <row r="20" spans="1:8" x14ac:dyDescent="0.25">
      <c r="A20" s="99"/>
      <c r="B20" s="13"/>
      <c r="C20" s="5" t="s">
        <v>182</v>
      </c>
      <c r="D20" s="13" t="s">
        <v>175</v>
      </c>
      <c r="E20" s="83" t="s">
        <v>138</v>
      </c>
      <c r="F20" s="68" t="s">
        <v>139</v>
      </c>
      <c r="G20" s="5"/>
      <c r="H20" s="5"/>
    </row>
    <row r="21" spans="1:8" x14ac:dyDescent="0.25">
      <c r="A21" s="99"/>
      <c r="B21" s="14"/>
      <c r="C21" s="13" t="s">
        <v>248</v>
      </c>
      <c r="D21" s="14"/>
      <c r="E21" s="84"/>
      <c r="F21" s="14" t="s">
        <v>16</v>
      </c>
      <c r="G21" s="7"/>
      <c r="H21" s="7"/>
    </row>
    <row r="22" spans="1:8" x14ac:dyDescent="0.25">
      <c r="A22" s="99"/>
      <c r="B22" s="13"/>
      <c r="D22" s="33"/>
      <c r="E22" s="84"/>
      <c r="F22" s="13" t="s">
        <v>249</v>
      </c>
      <c r="H22" s="7"/>
    </row>
    <row r="23" spans="1:8" x14ac:dyDescent="0.25">
      <c r="A23" s="100" t="s">
        <v>200</v>
      </c>
      <c r="B23" s="5" t="s">
        <v>197</v>
      </c>
      <c r="C23" s="3" t="s">
        <v>18</v>
      </c>
      <c r="D23" s="1" t="s">
        <v>110</v>
      </c>
      <c r="E23" s="3" t="s">
        <v>110</v>
      </c>
      <c r="F23" s="67" t="s">
        <v>184</v>
      </c>
      <c r="G23" s="3" t="s">
        <v>196</v>
      </c>
      <c r="H23" s="67" t="s">
        <v>184</v>
      </c>
    </row>
    <row r="24" spans="1:8" ht="25.5" x14ac:dyDescent="0.25">
      <c r="A24" s="100"/>
      <c r="B24" s="13" t="s">
        <v>143</v>
      </c>
      <c r="C24" s="4" t="s">
        <v>146</v>
      </c>
      <c r="D24" s="2" t="s">
        <v>148</v>
      </c>
      <c r="E24" s="4" t="s">
        <v>152</v>
      </c>
      <c r="F24" s="65" t="s">
        <v>154</v>
      </c>
      <c r="G24" s="4" t="s">
        <v>253</v>
      </c>
      <c r="H24" s="65" t="s">
        <v>254</v>
      </c>
    </row>
    <row r="25" spans="1:8" ht="25.5" x14ac:dyDescent="0.25">
      <c r="A25" s="100"/>
      <c r="B25" s="14" t="s">
        <v>18</v>
      </c>
      <c r="C25" s="4" t="s">
        <v>147</v>
      </c>
      <c r="D25" s="2" t="s">
        <v>149</v>
      </c>
      <c r="E25" s="4" t="s">
        <v>153</v>
      </c>
      <c r="F25" s="68" t="s">
        <v>155</v>
      </c>
      <c r="G25" s="5" t="s">
        <v>197</v>
      </c>
      <c r="H25" s="69"/>
    </row>
    <row r="26" spans="1:8" ht="25.5" x14ac:dyDescent="0.25">
      <c r="A26" s="100"/>
      <c r="B26" s="13" t="s">
        <v>144</v>
      </c>
      <c r="C26" s="5" t="s">
        <v>196</v>
      </c>
      <c r="D26" s="1" t="s">
        <v>4</v>
      </c>
      <c r="E26" s="1" t="s">
        <v>4</v>
      </c>
      <c r="F26" s="68" t="s">
        <v>156</v>
      </c>
      <c r="G26" s="4" t="s">
        <v>252</v>
      </c>
      <c r="H26" s="68"/>
    </row>
    <row r="27" spans="1:8" ht="25.5" x14ac:dyDescent="0.25">
      <c r="A27" s="100"/>
      <c r="B27" s="13" t="s">
        <v>145</v>
      </c>
      <c r="C27" s="4" t="s">
        <v>251</v>
      </c>
      <c r="D27" s="2" t="s">
        <v>150</v>
      </c>
      <c r="E27" s="13" t="s">
        <v>143</v>
      </c>
      <c r="F27" s="3" t="s">
        <v>196</v>
      </c>
      <c r="G27" s="7"/>
      <c r="H27" s="68"/>
    </row>
    <row r="28" spans="1:8" x14ac:dyDescent="0.25">
      <c r="A28" s="100"/>
      <c r="B28" s="24"/>
      <c r="C28" s="5"/>
      <c r="D28" s="2" t="s">
        <v>151</v>
      </c>
      <c r="E28" s="4"/>
      <c r="F28" s="98" t="s">
        <v>250</v>
      </c>
      <c r="G28" s="7"/>
      <c r="H28" s="65"/>
    </row>
    <row r="29" spans="1:8" x14ac:dyDescent="0.25">
      <c r="A29" s="100"/>
      <c r="B29" s="33"/>
      <c r="C29" s="6"/>
      <c r="D29" s="37"/>
      <c r="E29" s="21"/>
      <c r="F29" s="66"/>
      <c r="G29" s="21"/>
      <c r="H29" s="66"/>
    </row>
    <row r="30" spans="1:8" x14ac:dyDescent="0.25">
      <c r="B30" s="11"/>
      <c r="C30" s="11"/>
      <c r="E30" s="2"/>
      <c r="F30" s="11"/>
      <c r="G30" s="11"/>
      <c r="H30" s="11"/>
    </row>
    <row r="31" spans="1:8" hidden="1" x14ac:dyDescent="0.25">
      <c r="F31" t="s">
        <v>80</v>
      </c>
      <c r="G31" t="s">
        <v>81</v>
      </c>
    </row>
    <row r="32" spans="1:8" x14ac:dyDescent="0.25">
      <c r="F32" t="s">
        <v>15</v>
      </c>
    </row>
  </sheetData>
  <mergeCells count="6">
    <mergeCell ref="A16:A22"/>
    <mergeCell ref="A23:A29"/>
    <mergeCell ref="A6:A15"/>
    <mergeCell ref="A1:H1"/>
    <mergeCell ref="A2:H2"/>
    <mergeCell ref="A3:H3"/>
  </mergeCells>
  <pageMargins left="0.25" right="0.2" top="0.75" bottom="0.75" header="0.3" footer="0.3"/>
  <pageSetup scale="91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3"/>
  <sheetViews>
    <sheetView workbookViewId="0">
      <selection sqref="A1:H1"/>
    </sheetView>
  </sheetViews>
  <sheetFormatPr defaultRowHeight="15" x14ac:dyDescent="0.25"/>
  <cols>
    <col min="2" max="2" width="16.28515625" bestFit="1" customWidth="1"/>
    <col min="3" max="3" width="16.7109375" customWidth="1"/>
    <col min="4" max="4" width="17" style="19" customWidth="1"/>
    <col min="5" max="5" width="21.42578125" bestFit="1" customWidth="1"/>
    <col min="6" max="6" width="18.7109375" bestFit="1" customWidth="1"/>
    <col min="7" max="7" width="19.140625" customWidth="1"/>
    <col min="8" max="8" width="14.5703125" bestFit="1" customWidth="1"/>
  </cols>
  <sheetData>
    <row r="1" spans="1:9" x14ac:dyDescent="0.25">
      <c r="A1" s="103" t="s">
        <v>5</v>
      </c>
      <c r="B1" s="103"/>
      <c r="C1" s="103"/>
      <c r="D1" s="103"/>
      <c r="E1" s="103"/>
      <c r="F1" s="103"/>
      <c r="G1" s="103"/>
      <c r="H1" s="103"/>
    </row>
    <row r="2" spans="1:9" x14ac:dyDescent="0.25">
      <c r="A2" s="104" t="s">
        <v>193</v>
      </c>
      <c r="B2" s="104"/>
      <c r="C2" s="104"/>
      <c r="D2" s="104"/>
      <c r="E2" s="104"/>
      <c r="F2" s="104"/>
      <c r="G2" s="104"/>
      <c r="H2" s="104"/>
      <c r="I2" s="26"/>
    </row>
    <row r="3" spans="1:9" x14ac:dyDescent="0.25">
      <c r="A3" s="105" t="s">
        <v>159</v>
      </c>
      <c r="B3" s="105"/>
      <c r="C3" s="105"/>
      <c r="D3" s="105"/>
      <c r="E3" s="105"/>
      <c r="F3" s="105"/>
      <c r="G3" s="105"/>
      <c r="H3" s="105"/>
    </row>
    <row r="4" spans="1:9" x14ac:dyDescent="0.25">
      <c r="A4" s="16"/>
      <c r="B4" s="16"/>
      <c r="C4" s="16"/>
      <c r="D4" s="18"/>
      <c r="E4" s="16"/>
      <c r="F4" s="16"/>
      <c r="G4" s="16"/>
      <c r="H4" s="16"/>
    </row>
    <row r="5" spans="1:9" x14ac:dyDescent="0.25">
      <c r="A5" s="15"/>
      <c r="B5" s="22" t="s">
        <v>8</v>
      </c>
      <c r="C5" s="22" t="s">
        <v>9</v>
      </c>
      <c r="D5" s="22" t="s">
        <v>10</v>
      </c>
      <c r="E5" s="22" t="s">
        <v>11</v>
      </c>
      <c r="F5" s="22" t="s">
        <v>12</v>
      </c>
      <c r="G5" s="22" t="s">
        <v>13</v>
      </c>
      <c r="H5" s="22" t="s">
        <v>14</v>
      </c>
    </row>
    <row r="6" spans="1:9" ht="25.5" customHeight="1" x14ac:dyDescent="0.25">
      <c r="A6" s="99" t="s">
        <v>225</v>
      </c>
      <c r="B6" s="74" t="s">
        <v>219</v>
      </c>
      <c r="C6" s="74" t="s">
        <v>185</v>
      </c>
      <c r="D6" s="74" t="s">
        <v>104</v>
      </c>
      <c r="E6" s="74" t="s">
        <v>107</v>
      </c>
      <c r="F6" s="74" t="s">
        <v>220</v>
      </c>
      <c r="G6" s="74" t="s">
        <v>221</v>
      </c>
      <c r="H6" s="74" t="s">
        <v>118</v>
      </c>
    </row>
    <row r="7" spans="1:9" ht="25.5" x14ac:dyDescent="0.25">
      <c r="A7" s="99"/>
      <c r="B7" s="76" t="s">
        <v>101</v>
      </c>
      <c r="C7" s="76" t="s">
        <v>102</v>
      </c>
      <c r="D7" s="76" t="s">
        <v>105</v>
      </c>
      <c r="E7" s="76" t="s">
        <v>164</v>
      </c>
      <c r="F7" s="76"/>
      <c r="G7" s="76" t="s">
        <v>222</v>
      </c>
      <c r="H7" s="76" t="s">
        <v>165</v>
      </c>
    </row>
    <row r="8" spans="1:9" x14ac:dyDescent="0.25">
      <c r="A8" s="99"/>
      <c r="B8" s="22"/>
      <c r="C8" s="76" t="s">
        <v>103</v>
      </c>
      <c r="D8" s="86" t="s">
        <v>106</v>
      </c>
      <c r="E8" s="15"/>
      <c r="F8" s="22"/>
      <c r="G8" s="76" t="s">
        <v>223</v>
      </c>
      <c r="H8" s="87"/>
    </row>
    <row r="9" spans="1:9" ht="25.5" x14ac:dyDescent="0.25">
      <c r="A9" s="99" t="s">
        <v>226</v>
      </c>
      <c r="B9" s="88" t="s">
        <v>183</v>
      </c>
      <c r="C9" s="88" t="s">
        <v>16</v>
      </c>
      <c r="D9" s="88" t="s">
        <v>187</v>
      </c>
      <c r="E9" s="88" t="s">
        <v>188</v>
      </c>
      <c r="F9" s="88" t="s">
        <v>108</v>
      </c>
      <c r="G9" s="74" t="s">
        <v>186</v>
      </c>
      <c r="H9" s="88"/>
    </row>
    <row r="10" spans="1:9" ht="25.5" x14ac:dyDescent="0.25">
      <c r="A10" s="99"/>
      <c r="B10" s="76" t="s">
        <v>256</v>
      </c>
      <c r="C10" s="76" t="s">
        <v>176</v>
      </c>
      <c r="D10" s="15" t="s">
        <v>230</v>
      </c>
      <c r="E10" s="15" t="s">
        <v>224</v>
      </c>
      <c r="F10" s="76" t="s">
        <v>231</v>
      </c>
      <c r="G10" s="76" t="s">
        <v>109</v>
      </c>
      <c r="H10" s="76"/>
    </row>
    <row r="11" spans="1:9" x14ac:dyDescent="0.25">
      <c r="A11" s="99"/>
      <c r="B11" s="89"/>
      <c r="C11" s="76" t="s">
        <v>177</v>
      </c>
      <c r="D11" s="90"/>
      <c r="E11" s="15"/>
      <c r="F11" s="76"/>
      <c r="G11" s="86" t="s">
        <v>218</v>
      </c>
      <c r="H11" s="76"/>
    </row>
    <row r="12" spans="1:9" x14ac:dyDescent="0.25">
      <c r="A12" s="99"/>
      <c r="B12" s="15"/>
      <c r="C12" s="15"/>
      <c r="D12" s="90"/>
      <c r="E12" s="15"/>
      <c r="F12" s="86"/>
      <c r="G12" s="15"/>
      <c r="H12" s="88"/>
    </row>
    <row r="13" spans="1:9" ht="25.5" x14ac:dyDescent="0.25">
      <c r="A13" s="99" t="s">
        <v>227</v>
      </c>
      <c r="B13" s="91" t="s">
        <v>189</v>
      </c>
      <c r="C13" s="74" t="s">
        <v>4</v>
      </c>
      <c r="D13" s="91" t="s">
        <v>190</v>
      </c>
      <c r="E13" s="91" t="s">
        <v>191</v>
      </c>
      <c r="F13" s="91" t="s">
        <v>192</v>
      </c>
      <c r="G13" s="91" t="s">
        <v>2</v>
      </c>
      <c r="H13" s="91"/>
    </row>
    <row r="14" spans="1:9" x14ac:dyDescent="0.25">
      <c r="A14" s="99"/>
      <c r="B14" s="76" t="s">
        <v>111</v>
      </c>
      <c r="C14" s="76" t="s">
        <v>232</v>
      </c>
      <c r="D14" s="76" t="s">
        <v>260</v>
      </c>
      <c r="E14" s="76" t="s">
        <v>261</v>
      </c>
      <c r="F14" s="76" t="s">
        <v>235</v>
      </c>
      <c r="G14" s="76" t="s">
        <v>239</v>
      </c>
      <c r="H14" s="74"/>
    </row>
    <row r="15" spans="1:9" ht="25.5" x14ac:dyDescent="0.25">
      <c r="A15" s="99"/>
      <c r="B15" s="86" t="s">
        <v>112</v>
      </c>
      <c r="C15" s="91" t="s">
        <v>190</v>
      </c>
      <c r="D15" s="92" t="s">
        <v>4</v>
      </c>
      <c r="E15" s="86" t="s">
        <v>234</v>
      </c>
      <c r="F15" s="86"/>
      <c r="G15" s="76" t="s">
        <v>240</v>
      </c>
      <c r="H15" s="15"/>
    </row>
    <row r="16" spans="1:9" x14ac:dyDescent="0.25">
      <c r="A16" s="99"/>
      <c r="B16" s="15"/>
      <c r="C16" s="76" t="s">
        <v>259</v>
      </c>
      <c r="D16" s="90" t="s">
        <v>233</v>
      </c>
      <c r="E16" s="74"/>
      <c r="F16" s="87"/>
      <c r="G16" s="76" t="s">
        <v>238</v>
      </c>
      <c r="H16" s="15"/>
    </row>
    <row r="19" spans="1:8" x14ac:dyDescent="0.25">
      <c r="A19" s="103" t="s">
        <v>5</v>
      </c>
      <c r="B19" s="103"/>
      <c r="C19" s="103"/>
      <c r="D19" s="103"/>
      <c r="E19" s="103"/>
      <c r="F19" s="103"/>
      <c r="G19" s="103"/>
      <c r="H19" s="103"/>
    </row>
    <row r="20" spans="1:8" x14ac:dyDescent="0.25">
      <c r="A20" s="104" t="s">
        <v>194</v>
      </c>
      <c r="B20" s="104"/>
      <c r="C20" s="104"/>
      <c r="D20" s="104"/>
      <c r="E20" s="104"/>
      <c r="F20" s="104"/>
      <c r="G20" s="104"/>
      <c r="H20" s="104"/>
    </row>
    <row r="21" spans="1:8" x14ac:dyDescent="0.25">
      <c r="A21" s="105" t="s">
        <v>158</v>
      </c>
      <c r="B21" s="105"/>
      <c r="C21" s="105"/>
      <c r="D21" s="105"/>
      <c r="E21" s="105"/>
      <c r="F21" s="105"/>
      <c r="G21" s="105"/>
      <c r="H21" s="105"/>
    </row>
    <row r="22" spans="1:8" x14ac:dyDescent="0.25">
      <c r="A22" s="16"/>
      <c r="B22" s="16"/>
      <c r="C22" s="16"/>
      <c r="D22" s="18"/>
      <c r="E22" s="16"/>
      <c r="F22" s="16"/>
      <c r="G22" s="16"/>
      <c r="H22" s="16"/>
    </row>
    <row r="23" spans="1:8" x14ac:dyDescent="0.25">
      <c r="A23" s="15"/>
      <c r="B23" s="17" t="s">
        <v>8</v>
      </c>
      <c r="C23" s="22" t="s">
        <v>9</v>
      </c>
      <c r="D23" s="22" t="s">
        <v>10</v>
      </c>
      <c r="E23" s="22" t="s">
        <v>11</v>
      </c>
      <c r="F23" s="22" t="s">
        <v>12</v>
      </c>
      <c r="G23" s="22" t="s">
        <v>13</v>
      </c>
      <c r="H23" s="22" t="s">
        <v>14</v>
      </c>
    </row>
    <row r="24" spans="1:8" ht="25.5" x14ac:dyDescent="0.25">
      <c r="A24" s="100" t="s">
        <v>228</v>
      </c>
      <c r="B24" s="3"/>
      <c r="C24" s="93" t="s">
        <v>209</v>
      </c>
      <c r="D24" s="74" t="s">
        <v>205</v>
      </c>
      <c r="E24" s="74" t="s">
        <v>207</v>
      </c>
      <c r="F24" s="75" t="s">
        <v>204</v>
      </c>
      <c r="G24" s="74" t="s">
        <v>208</v>
      </c>
      <c r="H24" s="74" t="s">
        <v>215</v>
      </c>
    </row>
    <row r="25" spans="1:8" x14ac:dyDescent="0.25">
      <c r="A25" s="100"/>
      <c r="B25" s="5"/>
      <c r="C25" s="94" t="s">
        <v>214</v>
      </c>
      <c r="D25" s="76" t="s">
        <v>206</v>
      </c>
      <c r="E25" s="76" t="s">
        <v>113</v>
      </c>
      <c r="F25" s="77" t="s">
        <v>172</v>
      </c>
      <c r="G25" s="76" t="s">
        <v>237</v>
      </c>
      <c r="H25" s="76" t="s">
        <v>236</v>
      </c>
    </row>
    <row r="26" spans="1:8" x14ac:dyDescent="0.25">
      <c r="A26" s="100"/>
      <c r="B26" s="5"/>
      <c r="C26" s="93" t="s">
        <v>184</v>
      </c>
      <c r="D26" s="74"/>
      <c r="E26" s="74"/>
      <c r="F26" s="75"/>
      <c r="G26" s="74"/>
      <c r="H26" s="74"/>
    </row>
    <row r="27" spans="1:8" x14ac:dyDescent="0.25">
      <c r="A27" s="100"/>
      <c r="B27" s="6"/>
      <c r="C27" s="95" t="s">
        <v>213</v>
      </c>
      <c r="D27" s="90"/>
      <c r="E27" s="15"/>
      <c r="F27" s="15"/>
      <c r="G27" s="76"/>
      <c r="H27" s="76"/>
    </row>
    <row r="28" spans="1:8" ht="38.25" x14ac:dyDescent="0.25">
      <c r="A28" s="99" t="s">
        <v>229</v>
      </c>
      <c r="B28" s="74"/>
      <c r="C28" s="74" t="s">
        <v>212</v>
      </c>
      <c r="D28" s="75" t="s">
        <v>201</v>
      </c>
      <c r="E28" s="74" t="s">
        <v>203</v>
      </c>
      <c r="F28" s="74" t="s">
        <v>210</v>
      </c>
      <c r="G28" s="141" t="s">
        <v>2</v>
      </c>
      <c r="H28" s="74" t="s">
        <v>211</v>
      </c>
    </row>
    <row r="29" spans="1:8" x14ac:dyDescent="0.25">
      <c r="A29" s="99"/>
      <c r="B29" s="76"/>
      <c r="C29" s="76" t="s">
        <v>216</v>
      </c>
      <c r="D29" s="77" t="s">
        <v>202</v>
      </c>
      <c r="E29" s="76" t="s">
        <v>173</v>
      </c>
      <c r="F29" s="76" t="s">
        <v>265</v>
      </c>
      <c r="G29" s="76" t="s">
        <v>264</v>
      </c>
      <c r="H29" s="76" t="s">
        <v>217</v>
      </c>
    </row>
    <row r="32" spans="1:8" x14ac:dyDescent="0.25">
      <c r="D32" s="85"/>
      <c r="E32" s="80"/>
      <c r="F32" s="80"/>
      <c r="G32" s="80"/>
      <c r="H32" s="80"/>
    </row>
    <row r="33" spans="3:7" x14ac:dyDescent="0.25">
      <c r="C33" s="80"/>
      <c r="D33" s="85"/>
      <c r="E33" s="80"/>
      <c r="F33" s="80"/>
      <c r="G33" s="80"/>
    </row>
  </sheetData>
  <mergeCells count="11">
    <mergeCell ref="A19:H19"/>
    <mergeCell ref="A20:H20"/>
    <mergeCell ref="A21:H21"/>
    <mergeCell ref="A24:A27"/>
    <mergeCell ref="A28:A29"/>
    <mergeCell ref="A13:A16"/>
    <mergeCell ref="A1:H1"/>
    <mergeCell ref="A2:H2"/>
    <mergeCell ref="A3:H3"/>
    <mergeCell ref="A9:A12"/>
    <mergeCell ref="A6:A8"/>
  </mergeCells>
  <pageMargins left="0.7" right="0.7" top="0" bottom="0.25" header="0.3" footer="0.3"/>
  <pageSetup scale="93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"/>
  <sheetViews>
    <sheetView workbookViewId="0">
      <selection activeCell="B13" sqref="B13"/>
    </sheetView>
  </sheetViews>
  <sheetFormatPr defaultRowHeight="15" x14ac:dyDescent="0.25"/>
  <cols>
    <col min="2" max="2" width="14.42578125" bestFit="1" customWidth="1"/>
    <col min="3" max="3" width="16.7109375" customWidth="1"/>
    <col min="4" max="4" width="17" style="19" customWidth="1"/>
    <col min="5" max="5" width="20.140625" bestFit="1" customWidth="1"/>
    <col min="6" max="6" width="18.7109375" bestFit="1" customWidth="1"/>
    <col min="7" max="7" width="17.5703125" bestFit="1" customWidth="1"/>
    <col min="8" max="8" width="14.5703125" bestFit="1" customWidth="1"/>
  </cols>
  <sheetData>
    <row r="1" spans="1:9" x14ac:dyDescent="0.25">
      <c r="A1" s="103" t="s">
        <v>5</v>
      </c>
      <c r="B1" s="103"/>
      <c r="C1" s="103"/>
      <c r="D1" s="103"/>
      <c r="E1" s="103"/>
      <c r="F1" s="103"/>
      <c r="G1" s="103"/>
      <c r="H1" s="103"/>
    </row>
    <row r="2" spans="1:9" x14ac:dyDescent="0.25">
      <c r="A2" s="104" t="s">
        <v>100</v>
      </c>
      <c r="B2" s="104"/>
      <c r="C2" s="104"/>
      <c r="D2" s="104"/>
      <c r="E2" s="104"/>
      <c r="F2" s="104"/>
      <c r="G2" s="104"/>
      <c r="H2" s="104"/>
      <c r="I2" s="26"/>
    </row>
    <row r="3" spans="1:9" x14ac:dyDescent="0.25">
      <c r="A3" s="105" t="s">
        <v>19</v>
      </c>
      <c r="B3" s="105"/>
      <c r="C3" s="105"/>
      <c r="D3" s="105"/>
      <c r="E3" s="105"/>
      <c r="F3" s="105"/>
      <c r="G3" s="105"/>
      <c r="H3" s="105"/>
    </row>
    <row r="4" spans="1:9" x14ac:dyDescent="0.25">
      <c r="A4" s="16"/>
      <c r="B4" s="16"/>
      <c r="C4" s="16"/>
      <c r="D4" s="18"/>
      <c r="E4" s="16"/>
      <c r="F4" s="16"/>
      <c r="G4" s="16"/>
      <c r="H4" s="16"/>
    </row>
    <row r="5" spans="1:9" x14ac:dyDescent="0.25">
      <c r="A5" s="15"/>
      <c r="B5" s="23" t="s">
        <v>8</v>
      </c>
      <c r="C5" s="22" t="s">
        <v>9</v>
      </c>
      <c r="D5" s="23" t="s">
        <v>10</v>
      </c>
      <c r="E5" s="23" t="s">
        <v>11</v>
      </c>
      <c r="F5" s="22" t="s">
        <v>12</v>
      </c>
      <c r="G5" s="25" t="s">
        <v>13</v>
      </c>
      <c r="H5" s="22" t="s">
        <v>14</v>
      </c>
    </row>
    <row r="6" spans="1:9" x14ac:dyDescent="0.25">
      <c r="A6" s="100" t="s">
        <v>33</v>
      </c>
      <c r="B6" s="12" t="s">
        <v>20</v>
      </c>
      <c r="C6" s="73" t="s">
        <v>22</v>
      </c>
      <c r="D6" s="67" t="s">
        <v>23</v>
      </c>
      <c r="E6" s="67" t="s">
        <v>23</v>
      </c>
      <c r="F6" s="17" t="s">
        <v>21</v>
      </c>
      <c r="G6" s="10" t="s">
        <v>6</v>
      </c>
      <c r="H6" s="3" t="s">
        <v>7</v>
      </c>
    </row>
    <row r="7" spans="1:9" x14ac:dyDescent="0.25">
      <c r="A7" s="100"/>
      <c r="B7" s="13" t="s">
        <v>67</v>
      </c>
      <c r="C7" s="4" t="s">
        <v>69</v>
      </c>
      <c r="D7" s="68" t="s">
        <v>91</v>
      </c>
      <c r="E7" s="68" t="s">
        <v>92</v>
      </c>
      <c r="F7" s="4" t="s">
        <v>73</v>
      </c>
      <c r="G7" s="2" t="s">
        <v>88</v>
      </c>
      <c r="H7" s="4" t="s">
        <v>82</v>
      </c>
    </row>
    <row r="8" spans="1:9" x14ac:dyDescent="0.25">
      <c r="A8" s="100"/>
      <c r="B8" s="71" t="s">
        <v>21</v>
      </c>
      <c r="C8" s="5" t="s">
        <v>20</v>
      </c>
      <c r="D8" s="72" t="s">
        <v>21</v>
      </c>
      <c r="E8" t="s">
        <v>95</v>
      </c>
      <c r="F8" s="42" t="s">
        <v>22</v>
      </c>
      <c r="G8" s="2" t="s">
        <v>89</v>
      </c>
      <c r="H8" s="4" t="s">
        <v>83</v>
      </c>
    </row>
    <row r="9" spans="1:9" x14ac:dyDescent="0.25">
      <c r="A9" s="100"/>
      <c r="B9" s="24" t="s">
        <v>68</v>
      </c>
      <c r="C9" s="4" t="s">
        <v>70</v>
      </c>
      <c r="D9" s="68" t="s">
        <v>97</v>
      </c>
      <c r="F9" s="7" t="s">
        <v>74</v>
      </c>
      <c r="G9" s="1"/>
      <c r="H9" s="4" t="s">
        <v>84</v>
      </c>
    </row>
    <row r="10" spans="1:9" x14ac:dyDescent="0.25">
      <c r="A10" s="100"/>
      <c r="B10" s="24"/>
      <c r="C10" s="42" t="s">
        <v>22</v>
      </c>
      <c r="D10" s="69" t="s">
        <v>6</v>
      </c>
      <c r="E10" s="65"/>
      <c r="F10" s="5" t="s">
        <v>20</v>
      </c>
      <c r="G10" s="2"/>
      <c r="H10" s="30"/>
    </row>
    <row r="11" spans="1:9" x14ac:dyDescent="0.25">
      <c r="A11" s="100"/>
      <c r="B11" s="24"/>
      <c r="C11" s="21" t="s">
        <v>85</v>
      </c>
      <c r="D11" s="70" t="s">
        <v>87</v>
      </c>
      <c r="E11" s="66"/>
      <c r="F11" s="21" t="s">
        <v>75</v>
      </c>
      <c r="G11" s="37"/>
      <c r="H11" s="21"/>
    </row>
    <row r="12" spans="1:9" x14ac:dyDescent="0.25">
      <c r="A12" s="100" t="s">
        <v>34</v>
      </c>
      <c r="B12" s="3"/>
      <c r="C12" s="38" t="s">
        <v>24</v>
      </c>
      <c r="D12" s="20" t="s">
        <v>26</v>
      </c>
      <c r="E12" s="10" t="s">
        <v>25</v>
      </c>
      <c r="F12" s="20" t="s">
        <v>23</v>
      </c>
      <c r="G12" s="40" t="s">
        <v>26</v>
      </c>
      <c r="H12" s="20" t="s">
        <v>28</v>
      </c>
    </row>
    <row r="13" spans="1:9" x14ac:dyDescent="0.25">
      <c r="A13" s="100"/>
      <c r="B13" s="4"/>
      <c r="C13" s="2" t="s">
        <v>66</v>
      </c>
      <c r="D13" s="4" t="s">
        <v>86</v>
      </c>
      <c r="E13" t="s">
        <v>72</v>
      </c>
      <c r="F13" s="4" t="s">
        <v>93</v>
      </c>
      <c r="G13" s="2" t="s">
        <v>77</v>
      </c>
      <c r="H13" s="4" t="s">
        <v>78</v>
      </c>
    </row>
    <row r="14" spans="1:9" x14ac:dyDescent="0.25">
      <c r="A14" s="100"/>
      <c r="B14" s="27"/>
      <c r="C14" s="1" t="s">
        <v>25</v>
      </c>
      <c r="D14" s="3" t="s">
        <v>18</v>
      </c>
      <c r="E14" s="1" t="s">
        <v>18</v>
      </c>
      <c r="F14" s="27" t="s">
        <v>24</v>
      </c>
      <c r="G14" s="38" t="s">
        <v>23</v>
      </c>
      <c r="H14" s="43" t="s">
        <v>79</v>
      </c>
    </row>
    <row r="15" spans="1:9" x14ac:dyDescent="0.25">
      <c r="A15" s="100"/>
      <c r="B15" s="6"/>
      <c r="C15" s="39" t="s">
        <v>65</v>
      </c>
      <c r="D15" s="4" t="s">
        <v>96</v>
      </c>
      <c r="E15" s="37" t="s">
        <v>27</v>
      </c>
      <c r="F15" s="6" t="s">
        <v>98</v>
      </c>
      <c r="G15" s="37" t="s">
        <v>94</v>
      </c>
      <c r="H15" s="6"/>
    </row>
    <row r="16" spans="1:9" ht="25.5" x14ac:dyDescent="0.25">
      <c r="A16" s="106" t="s">
        <v>35</v>
      </c>
      <c r="B16" s="31" t="s">
        <v>30</v>
      </c>
      <c r="C16" s="41" t="s">
        <v>23</v>
      </c>
      <c r="D16" s="5" t="s">
        <v>29</v>
      </c>
      <c r="E16" s="41" t="s">
        <v>31</v>
      </c>
      <c r="F16" s="28" t="s">
        <v>32</v>
      </c>
      <c r="G16" s="41" t="s">
        <v>17</v>
      </c>
      <c r="H16" s="31"/>
    </row>
    <row r="17" spans="1:8" x14ac:dyDescent="0.25">
      <c r="A17" s="107"/>
      <c r="B17" s="6" t="s">
        <v>36</v>
      </c>
      <c r="C17" s="37" t="s">
        <v>90</v>
      </c>
      <c r="D17" s="6" t="s">
        <v>71</v>
      </c>
      <c r="E17" s="37" t="s">
        <v>37</v>
      </c>
      <c r="F17" s="6" t="s">
        <v>76</v>
      </c>
      <c r="G17" s="37" t="s">
        <v>99</v>
      </c>
      <c r="H17" s="29"/>
    </row>
  </sheetData>
  <mergeCells count="6">
    <mergeCell ref="A16:A17"/>
    <mergeCell ref="A1:H1"/>
    <mergeCell ref="A2:H2"/>
    <mergeCell ref="A3:H3"/>
    <mergeCell ref="A6:A11"/>
    <mergeCell ref="A12:A15"/>
  </mergeCells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1"/>
  <sheetViews>
    <sheetView topLeftCell="A16" workbookViewId="0">
      <selection activeCell="I18" sqref="I18"/>
    </sheetView>
  </sheetViews>
  <sheetFormatPr defaultRowHeight="15" x14ac:dyDescent="0.25"/>
  <cols>
    <col min="1" max="1" width="24.28515625" bestFit="1" customWidth="1"/>
    <col min="2" max="2" width="23.7109375" customWidth="1"/>
    <col min="3" max="3" width="22.28515625" customWidth="1"/>
    <col min="4" max="4" width="9.7109375" bestFit="1" customWidth="1"/>
  </cols>
  <sheetData>
    <row r="1" spans="1:4" ht="19.5" thickBot="1" x14ac:dyDescent="0.3">
      <c r="A1" s="130" t="s">
        <v>38</v>
      </c>
      <c r="B1" s="131"/>
      <c r="C1" s="131"/>
      <c r="D1" s="132"/>
    </row>
    <row r="2" spans="1:4" ht="18.75" x14ac:dyDescent="0.25">
      <c r="A2" s="133" t="s">
        <v>39</v>
      </c>
      <c r="B2" s="134"/>
      <c r="C2" s="134"/>
      <c r="D2" s="135"/>
    </row>
    <row r="3" spans="1:4" ht="18.75" x14ac:dyDescent="0.25">
      <c r="A3" s="136" t="s">
        <v>40</v>
      </c>
      <c r="B3" s="137"/>
      <c r="C3" s="137"/>
      <c r="D3" s="138"/>
    </row>
    <row r="4" spans="1:4" ht="18.75" x14ac:dyDescent="0.25">
      <c r="A4" s="63" t="s">
        <v>41</v>
      </c>
      <c r="B4" s="46" t="s">
        <v>42</v>
      </c>
      <c r="C4" s="46" t="s">
        <v>43</v>
      </c>
      <c r="D4" s="64" t="s">
        <v>44</v>
      </c>
    </row>
    <row r="5" spans="1:4" ht="19.5" thickBot="1" x14ac:dyDescent="0.3">
      <c r="A5" s="111" t="s">
        <v>45</v>
      </c>
      <c r="B5" s="112"/>
      <c r="C5" s="112"/>
      <c r="D5" s="113"/>
    </row>
    <row r="6" spans="1:4" ht="18.75" x14ac:dyDescent="0.25">
      <c r="A6" s="114" t="s">
        <v>46</v>
      </c>
      <c r="B6" s="79">
        <v>1230626001</v>
      </c>
      <c r="C6" s="48">
        <f>+B6+99</f>
        <v>1230626100</v>
      </c>
      <c r="D6" s="49" t="s">
        <v>47</v>
      </c>
    </row>
    <row r="7" spans="1:4" ht="18.75" x14ac:dyDescent="0.25">
      <c r="A7" s="115"/>
      <c r="B7" s="45">
        <f>+C6+1</f>
        <v>1230626101</v>
      </c>
      <c r="C7" s="45">
        <f>+B7+95</f>
        <v>1230626196</v>
      </c>
      <c r="D7" s="50" t="s">
        <v>48</v>
      </c>
    </row>
    <row r="8" spans="1:4" ht="18.75" x14ac:dyDescent="0.25">
      <c r="A8" s="115"/>
      <c r="B8" s="45">
        <f t="shared" ref="B8:B11" si="0">+C7+1</f>
        <v>1230626197</v>
      </c>
      <c r="C8" s="45">
        <f>+B8+91</f>
        <v>1230626288</v>
      </c>
      <c r="D8" s="50" t="s">
        <v>49</v>
      </c>
    </row>
    <row r="9" spans="1:4" ht="18.75" x14ac:dyDescent="0.25">
      <c r="A9" s="115"/>
      <c r="B9" s="45">
        <f t="shared" si="0"/>
        <v>1230626289</v>
      </c>
      <c r="C9" s="45">
        <f>+B9+95</f>
        <v>1230626384</v>
      </c>
      <c r="D9" s="50" t="s">
        <v>50</v>
      </c>
    </row>
    <row r="10" spans="1:4" ht="18.75" x14ac:dyDescent="0.25">
      <c r="A10" s="115"/>
      <c r="B10" s="45">
        <f t="shared" si="0"/>
        <v>1230626385</v>
      </c>
      <c r="C10" s="45">
        <f>+B10+95</f>
        <v>1230626480</v>
      </c>
      <c r="D10" s="50" t="s">
        <v>51</v>
      </c>
    </row>
    <row r="11" spans="1:4" ht="19.5" thickBot="1" x14ac:dyDescent="0.3">
      <c r="A11" s="116"/>
      <c r="B11" s="51">
        <f t="shared" si="0"/>
        <v>1230626481</v>
      </c>
      <c r="C11" s="51" t="s">
        <v>56</v>
      </c>
      <c r="D11" s="52" t="s">
        <v>52</v>
      </c>
    </row>
    <row r="12" spans="1:4" ht="19.5" thickBot="1" x14ac:dyDescent="0.3">
      <c r="A12" s="108"/>
      <c r="B12" s="109"/>
      <c r="C12" s="109"/>
      <c r="D12" s="110"/>
    </row>
    <row r="13" spans="1:4" ht="18.75" x14ac:dyDescent="0.3">
      <c r="A13" s="114" t="s">
        <v>53</v>
      </c>
      <c r="B13" s="47">
        <v>1220321003001</v>
      </c>
      <c r="C13" s="48">
        <f>+B13+136+3</f>
        <v>1220321003140</v>
      </c>
      <c r="D13" s="49" t="s">
        <v>47</v>
      </c>
    </row>
    <row r="14" spans="1:4" ht="18.75" x14ac:dyDescent="0.25">
      <c r="A14" s="115"/>
      <c r="B14" s="45">
        <f>+C13+1</f>
        <v>1220321003141</v>
      </c>
      <c r="C14" s="45">
        <f>+B14+251-90</f>
        <v>1220321003302</v>
      </c>
      <c r="D14" s="50" t="s">
        <v>48</v>
      </c>
    </row>
    <row r="15" spans="1:4" ht="18.75" x14ac:dyDescent="0.25">
      <c r="A15" s="115"/>
      <c r="B15" s="45">
        <f t="shared" ref="B15" si="1">+C14+1</f>
        <v>1220321003303</v>
      </c>
      <c r="C15" s="45">
        <f>+B15+140</f>
        <v>1220321003443</v>
      </c>
      <c r="D15" s="50" t="s">
        <v>49</v>
      </c>
    </row>
    <row r="16" spans="1:4" ht="19.5" thickBot="1" x14ac:dyDescent="0.3">
      <c r="A16" s="117"/>
      <c r="B16" s="51">
        <f>+C15+1</f>
        <v>1220321003444</v>
      </c>
      <c r="C16" s="51">
        <f>+B16+143</f>
        <v>1220321003587</v>
      </c>
      <c r="D16" s="128" t="s">
        <v>50</v>
      </c>
    </row>
    <row r="17" spans="1:4" ht="15.6" customHeight="1" thickBot="1" x14ac:dyDescent="0.35">
      <c r="A17" s="116"/>
      <c r="B17" s="124" t="s">
        <v>178</v>
      </c>
      <c r="C17" s="125"/>
      <c r="D17" s="129"/>
    </row>
    <row r="18" spans="1:4" ht="19.5" thickBot="1" x14ac:dyDescent="0.3">
      <c r="A18" s="118"/>
      <c r="B18" s="109"/>
      <c r="C18" s="109"/>
      <c r="D18" s="110"/>
    </row>
    <row r="19" spans="1:4" ht="18.75" x14ac:dyDescent="0.3">
      <c r="A19" s="114" t="s">
        <v>54</v>
      </c>
      <c r="B19" s="47">
        <v>1210321003001</v>
      </c>
      <c r="C19" s="48">
        <f>+B19+143</f>
        <v>1210321003144</v>
      </c>
      <c r="D19" s="49" t="s">
        <v>47</v>
      </c>
    </row>
    <row r="20" spans="1:4" ht="18.75" x14ac:dyDescent="0.25">
      <c r="A20" s="119"/>
      <c r="B20" s="45">
        <f>+C19+1</f>
        <v>1210321003145</v>
      </c>
      <c r="C20" s="45">
        <f>+B20+146</f>
        <v>1210321003291</v>
      </c>
      <c r="D20" s="50" t="s">
        <v>48</v>
      </c>
    </row>
    <row r="21" spans="1:4" ht="18.75" x14ac:dyDescent="0.25">
      <c r="A21" s="119"/>
      <c r="B21" s="45">
        <f t="shared" ref="B21:B22" si="2">+C20+1</f>
        <v>1210321003292</v>
      </c>
      <c r="C21" s="45">
        <f>+B21+145</f>
        <v>1210321003437</v>
      </c>
      <c r="D21" s="50" t="s">
        <v>49</v>
      </c>
    </row>
    <row r="22" spans="1:4" ht="19.5" thickBot="1" x14ac:dyDescent="0.3">
      <c r="A22" s="119"/>
      <c r="B22" s="45">
        <f t="shared" si="2"/>
        <v>1210321003438</v>
      </c>
      <c r="C22" s="51" t="s">
        <v>56</v>
      </c>
      <c r="D22" s="126" t="s">
        <v>50</v>
      </c>
    </row>
    <row r="23" spans="1:4" ht="16.5" thickBot="1" x14ac:dyDescent="0.35">
      <c r="A23" s="120"/>
      <c r="B23" s="124" t="s">
        <v>178</v>
      </c>
      <c r="C23" s="125"/>
      <c r="D23" s="127"/>
    </row>
    <row r="24" spans="1:4" ht="19.5" thickBot="1" x14ac:dyDescent="0.3">
      <c r="A24" s="121" t="s">
        <v>64</v>
      </c>
      <c r="B24" s="122"/>
      <c r="C24" s="122"/>
      <c r="D24" s="123"/>
    </row>
    <row r="25" spans="1:4" ht="18.75" x14ac:dyDescent="0.3">
      <c r="A25" s="114" t="s">
        <v>55</v>
      </c>
      <c r="B25" s="47"/>
      <c r="C25" s="47"/>
      <c r="D25" s="53" t="s">
        <v>47</v>
      </c>
    </row>
    <row r="26" spans="1:4" ht="19.5" thickBot="1" x14ac:dyDescent="0.35">
      <c r="A26" s="116"/>
      <c r="B26" s="54">
        <f>+C25+1</f>
        <v>1</v>
      </c>
      <c r="C26" s="55" t="s">
        <v>56</v>
      </c>
      <c r="D26" s="56" t="s">
        <v>48</v>
      </c>
    </row>
    <row r="27" spans="1:4" ht="19.5" thickBot="1" x14ac:dyDescent="0.3">
      <c r="A27" s="108"/>
      <c r="B27" s="109"/>
      <c r="C27" s="109"/>
      <c r="D27" s="110"/>
    </row>
    <row r="28" spans="1:4" ht="18.75" x14ac:dyDescent="0.3">
      <c r="A28" s="114" t="s">
        <v>57</v>
      </c>
      <c r="B28" s="47">
        <v>1220321076002</v>
      </c>
      <c r="C28" s="48">
        <f>+B28+91</f>
        <v>1220321076093</v>
      </c>
      <c r="D28" s="49" t="s">
        <v>47</v>
      </c>
    </row>
    <row r="29" spans="1:4" ht="19.5" thickBot="1" x14ac:dyDescent="0.3">
      <c r="A29" s="116"/>
      <c r="B29" s="51">
        <f>+C28+1</f>
        <v>1220321076094</v>
      </c>
      <c r="C29" s="51">
        <f>+B29+69+13</f>
        <v>1220321076176</v>
      </c>
      <c r="D29" s="52" t="s">
        <v>48</v>
      </c>
    </row>
    <row r="30" spans="1:4" ht="19.5" thickBot="1" x14ac:dyDescent="0.3">
      <c r="A30" s="108"/>
      <c r="B30" s="109"/>
      <c r="C30" s="109"/>
      <c r="D30" s="110"/>
    </row>
    <row r="31" spans="1:4" ht="18.75" x14ac:dyDescent="0.3">
      <c r="A31" s="114" t="s">
        <v>58</v>
      </c>
      <c r="B31" s="47">
        <v>1210321076001</v>
      </c>
      <c r="C31" s="48">
        <f>+B31+94</f>
        <v>1210321076095</v>
      </c>
      <c r="D31" s="49" t="s">
        <v>47</v>
      </c>
    </row>
    <row r="32" spans="1:4" ht="19.5" thickBot="1" x14ac:dyDescent="0.3">
      <c r="A32" s="116"/>
      <c r="B32" s="51">
        <f>+C31+1</f>
        <v>1210321076096</v>
      </c>
      <c r="C32" s="51">
        <f>+B32+69</f>
        <v>1210321076165</v>
      </c>
      <c r="D32" s="52" t="s">
        <v>48</v>
      </c>
    </row>
    <row r="33" spans="1:4" ht="19.5" thickBot="1" x14ac:dyDescent="0.3">
      <c r="A33" s="111" t="s">
        <v>59</v>
      </c>
      <c r="B33" s="112"/>
      <c r="C33" s="112"/>
      <c r="D33" s="113"/>
    </row>
    <row r="34" spans="1:4" ht="18.75" x14ac:dyDescent="0.3">
      <c r="A34" s="114" t="s">
        <v>60</v>
      </c>
      <c r="B34" s="47"/>
      <c r="C34" s="47"/>
      <c r="D34" s="57" t="s">
        <v>47</v>
      </c>
    </row>
    <row r="35" spans="1:4" ht="18.75" x14ac:dyDescent="0.3">
      <c r="A35" s="115"/>
      <c r="B35" s="44"/>
      <c r="C35" s="44"/>
      <c r="D35" s="58" t="s">
        <v>48</v>
      </c>
    </row>
    <row r="36" spans="1:4" ht="19.5" thickBot="1" x14ac:dyDescent="0.35">
      <c r="A36" s="116"/>
      <c r="B36" s="54"/>
      <c r="C36" s="55"/>
      <c r="D36" s="59" t="s">
        <v>49</v>
      </c>
    </row>
    <row r="37" spans="1:4" ht="19.5" thickBot="1" x14ac:dyDescent="0.3">
      <c r="A37" s="108"/>
      <c r="B37" s="109"/>
      <c r="C37" s="109"/>
      <c r="D37" s="110"/>
    </row>
    <row r="38" spans="1:4" ht="18.75" x14ac:dyDescent="0.3">
      <c r="A38" s="114" t="s">
        <v>61</v>
      </c>
      <c r="B38" s="60"/>
      <c r="C38" s="48"/>
      <c r="D38" s="49" t="s">
        <v>47</v>
      </c>
    </row>
    <row r="39" spans="1:4" ht="19.5" thickBot="1" x14ac:dyDescent="0.35">
      <c r="A39" s="116"/>
      <c r="B39" s="51"/>
      <c r="C39" s="55"/>
      <c r="D39" s="52" t="s">
        <v>48</v>
      </c>
    </row>
    <row r="40" spans="1:4" ht="19.5" thickBot="1" x14ac:dyDescent="0.3">
      <c r="A40" s="108"/>
      <c r="B40" s="109"/>
      <c r="C40" s="109"/>
      <c r="D40" s="110"/>
    </row>
    <row r="41" spans="1:4" ht="19.5" thickBot="1" x14ac:dyDescent="0.35">
      <c r="A41" s="61" t="s">
        <v>62</v>
      </c>
      <c r="B41" s="139" t="s">
        <v>63</v>
      </c>
      <c r="C41" s="140"/>
      <c r="D41" s="62" t="s">
        <v>47</v>
      </c>
    </row>
  </sheetData>
  <mergeCells count="25">
    <mergeCell ref="B41:C41"/>
    <mergeCell ref="A27:D27"/>
    <mergeCell ref="A30:D30"/>
    <mergeCell ref="A37:D37"/>
    <mergeCell ref="A40:D40"/>
    <mergeCell ref="A1:D1"/>
    <mergeCell ref="A2:D2"/>
    <mergeCell ref="A3:D3"/>
    <mergeCell ref="A5:D5"/>
    <mergeCell ref="A6:A11"/>
    <mergeCell ref="A12:D12"/>
    <mergeCell ref="A33:D33"/>
    <mergeCell ref="A34:A36"/>
    <mergeCell ref="A38:A39"/>
    <mergeCell ref="A13:A17"/>
    <mergeCell ref="A18:D18"/>
    <mergeCell ref="A19:A23"/>
    <mergeCell ref="A24:D24"/>
    <mergeCell ref="A25:A26"/>
    <mergeCell ref="A28:A29"/>
    <mergeCell ref="A31:A32"/>
    <mergeCell ref="B23:C23"/>
    <mergeCell ref="D22:D23"/>
    <mergeCell ref="B17:C17"/>
    <mergeCell ref="D16:D17"/>
  </mergeCells>
  <pageMargins left="0.7" right="0.7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B.Com pass</vt:lpstr>
      <vt:lpstr>B.Com (H)</vt:lpstr>
      <vt:lpstr>BBA</vt:lpstr>
      <vt:lpstr>2023-2024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2023-12-29T08:25:59Z</dcterms:modified>
</cp:coreProperties>
</file>